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arosta\Desktop\4. VZ - leden 2019\Podklady pro zastupitele\1 - Plnění usnesení\"/>
    </mc:Choice>
  </mc:AlternateContent>
  <xr:revisionPtr revIDLastSave="0" documentId="13_ncr:1_{287C7F04-EDC2-4CD6-AD30-89F48678C222}" xr6:coauthVersionLast="40" xr6:coauthVersionMax="40" xr10:uidLastSave="{00000000-0000-0000-0000-000000000000}"/>
  <bookViews>
    <workbookView xWindow="0" yWindow="0" windowWidth="20490" windowHeight="7245" xr2:uid="{9EF6A586-AEA4-4B87-815A-66E0BD5DB35A}"/>
  </bookViews>
  <sheets>
    <sheet name="List1" sheetId="1" r:id="rId1"/>
  </sheets>
  <definedNames>
    <definedName name="_xlnm.Print_Area" localSheetId="0">List1!$A$1:$S$14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" i="1" l="1"/>
  <c r="R14" i="1"/>
  <c r="S9" i="1"/>
  <c r="R9" i="1"/>
  <c r="S7" i="1"/>
  <c r="R7" i="1"/>
  <c r="S11" i="1"/>
  <c r="R11" i="1"/>
  <c r="S10" i="1"/>
  <c r="R10" i="1"/>
  <c r="S8" i="1"/>
  <c r="R8" i="1"/>
  <c r="S6" i="1"/>
  <c r="R6" i="1"/>
  <c r="N14" i="1"/>
  <c r="M14" i="1"/>
  <c r="N11" i="1"/>
  <c r="M11" i="1"/>
  <c r="N10" i="1"/>
  <c r="M10" i="1"/>
  <c r="N8" i="1"/>
  <c r="M8" i="1"/>
  <c r="N6" i="1"/>
  <c r="M6" i="1"/>
  <c r="I14" i="1"/>
  <c r="H14" i="1"/>
  <c r="I11" i="1"/>
  <c r="H11" i="1"/>
  <c r="I10" i="1"/>
  <c r="H10" i="1"/>
  <c r="I8" i="1"/>
  <c r="H8" i="1"/>
  <c r="I6" i="1"/>
  <c r="H6" i="1"/>
</calcChain>
</file>

<file path=xl/sharedStrings.xml><?xml version="1.0" encoding="utf-8"?>
<sst xmlns="http://schemas.openxmlformats.org/spreadsheetml/2006/main" count="42" uniqueCount="20">
  <si>
    <t>svozy</t>
  </si>
  <si>
    <t>celkem</t>
  </si>
  <si>
    <t>bez DPH</t>
  </si>
  <si>
    <t>s DPH</t>
  </si>
  <si>
    <t>plná varianta</t>
  </si>
  <si>
    <t>upravená varianta</t>
  </si>
  <si>
    <t>počet</t>
  </si>
  <si>
    <t>svozů</t>
  </si>
  <si>
    <t>komodita /</t>
  </si>
  <si>
    <t>počet nádob</t>
  </si>
  <si>
    <t xml:space="preserve">plasty  / 11 </t>
  </si>
  <si>
    <t>nádob</t>
  </si>
  <si>
    <t>papír / 6</t>
  </si>
  <si>
    <t>sklo / 3</t>
  </si>
  <si>
    <t>nápoj.kartony / 4</t>
  </si>
  <si>
    <t>cena</t>
  </si>
  <si>
    <t xml:space="preserve"> za svoz</t>
  </si>
  <si>
    <t>za paušál</t>
  </si>
  <si>
    <t>celkem bez DPH</t>
  </si>
  <si>
    <t>celkem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</si>
</sst>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thick">
        <color auto="1"/>
      </left>
      <right style="medium">
        <color auto="1"/>
      </right>
      <top/>
      <bottom/>
      <diagonal/>
    </border>
    <border>
      <left style="thick">
        <color auto="1"/>
      </left>
      <right style="medium">
        <color auto="1"/>
      </right>
      <top/>
      <bottom style="thick">
        <color auto="1"/>
      </bottom>
      <diagonal/>
    </border>
    <border>
      <left style="medium">
        <color auto="1"/>
      </left>
      <right/>
      <top style="thick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/>
      <right style="medium">
        <color auto="1"/>
      </right>
      <top style="thick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ck">
        <color auto="1"/>
      </bottom>
      <diagonal/>
    </border>
    <border>
      <left/>
      <right style="medium">
        <color auto="1"/>
      </right>
      <top/>
      <bottom style="thick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/>
    <xf numFmtId="0" fontId="0" fillId="0" borderId="15" xfId="0" applyBorder="1"/>
    <xf numFmtId="0" fontId="0" fillId="0" borderId="17" xfId="0" applyBorder="1"/>
    <xf numFmtId="0" fontId="0" fillId="0" borderId="18" xfId="0" applyBorder="1"/>
    <xf numFmtId="0" fontId="0" fillId="0" borderId="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/>
    <xf numFmtId="0" fontId="0" fillId="0" borderId="20" xfId="0" applyBorder="1"/>
    <xf numFmtId="0" fontId="0" fillId="0" borderId="21" xfId="0" applyFill="1" applyBorder="1"/>
    <xf numFmtId="0" fontId="0" fillId="0" borderId="10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143752-F947-423F-A572-045D6B91E29C}">
  <sheetPr>
    <pageSetUpPr fitToPage="1"/>
  </sheetPr>
  <dimension ref="B2:S14"/>
  <sheetViews>
    <sheetView tabSelected="1" workbookViewId="0">
      <selection sqref="A1:S14"/>
    </sheetView>
  </sheetViews>
  <sheetFormatPr defaultRowHeight="15" x14ac:dyDescent="0.25"/>
  <cols>
    <col min="2" max="2" width="17.42578125" customWidth="1"/>
    <col min="10" max="10" width="12.7109375" customWidth="1"/>
    <col min="11" max="12" width="7.5703125" customWidth="1"/>
    <col min="15" max="15" width="16.85546875" customWidth="1"/>
    <col min="16" max="16" width="8.42578125" customWidth="1"/>
    <col min="17" max="17" width="6.5703125" customWidth="1"/>
  </cols>
  <sheetData>
    <row r="2" spans="2:19" ht="15.75" thickBot="1" x14ac:dyDescent="0.3"/>
    <row r="3" spans="2:19" ht="15.75" thickTop="1" x14ac:dyDescent="0.25">
      <c r="B3" s="24" t="s">
        <v>8</v>
      </c>
      <c r="C3" s="9">
        <v>2018</v>
      </c>
      <c r="D3" s="1"/>
      <c r="E3" s="1"/>
      <c r="F3" s="1"/>
      <c r="G3" s="1"/>
      <c r="H3" s="1"/>
      <c r="I3" s="14"/>
      <c r="J3" s="1">
        <v>2019</v>
      </c>
      <c r="K3" s="1"/>
      <c r="L3" s="1"/>
      <c r="M3" s="1"/>
      <c r="N3" s="1"/>
      <c r="O3" s="1"/>
      <c r="P3" s="1"/>
      <c r="Q3" s="1"/>
      <c r="R3" s="1"/>
      <c r="S3" s="2"/>
    </row>
    <row r="4" spans="2:19" x14ac:dyDescent="0.25">
      <c r="B4" s="21" t="s">
        <v>9</v>
      </c>
      <c r="C4" s="10"/>
      <c r="D4" s="3" t="s">
        <v>6</v>
      </c>
      <c r="E4" s="3" t="s">
        <v>15</v>
      </c>
      <c r="F4" s="3" t="s">
        <v>6</v>
      </c>
      <c r="G4" s="3" t="s">
        <v>15</v>
      </c>
      <c r="H4" s="3" t="s">
        <v>1</v>
      </c>
      <c r="I4" s="15" t="s">
        <v>1</v>
      </c>
      <c r="J4" s="4" t="s">
        <v>4</v>
      </c>
      <c r="K4" s="3" t="s">
        <v>6</v>
      </c>
      <c r="L4" s="3" t="s">
        <v>15</v>
      </c>
      <c r="M4" s="3" t="s">
        <v>1</v>
      </c>
      <c r="N4" s="3" t="s">
        <v>1</v>
      </c>
      <c r="O4" s="17" t="s">
        <v>5</v>
      </c>
      <c r="P4" s="26" t="s">
        <v>6</v>
      </c>
      <c r="Q4" s="3" t="s">
        <v>6</v>
      </c>
      <c r="R4" s="3" t="s">
        <v>1</v>
      </c>
      <c r="S4" s="5" t="s">
        <v>1</v>
      </c>
    </row>
    <row r="5" spans="2:19" ht="15.75" thickBot="1" x14ac:dyDescent="0.3">
      <c r="B5" s="22" t="s">
        <v>1</v>
      </c>
      <c r="C5" s="11" t="s">
        <v>0</v>
      </c>
      <c r="D5" s="12" t="s">
        <v>11</v>
      </c>
      <c r="E5" s="12" t="s">
        <v>16</v>
      </c>
      <c r="F5" s="12" t="s">
        <v>11</v>
      </c>
      <c r="G5" s="12" t="s">
        <v>17</v>
      </c>
      <c r="H5" s="12" t="s">
        <v>2</v>
      </c>
      <c r="I5" s="16" t="s">
        <v>3</v>
      </c>
      <c r="J5" s="12" t="s">
        <v>0</v>
      </c>
      <c r="K5" s="12" t="s">
        <v>11</v>
      </c>
      <c r="L5" s="12" t="s">
        <v>16</v>
      </c>
      <c r="M5" s="12" t="s">
        <v>2</v>
      </c>
      <c r="N5" s="12" t="s">
        <v>3</v>
      </c>
      <c r="O5" s="11" t="s">
        <v>0</v>
      </c>
      <c r="P5" s="12" t="s">
        <v>11</v>
      </c>
      <c r="Q5" s="12" t="s">
        <v>7</v>
      </c>
      <c r="R5" s="12" t="s">
        <v>2</v>
      </c>
      <c r="S5" s="13" t="s">
        <v>3</v>
      </c>
    </row>
    <row r="6" spans="2:19" x14ac:dyDescent="0.25">
      <c r="B6" s="21" t="s">
        <v>10</v>
      </c>
      <c r="C6" s="17">
        <v>52</v>
      </c>
      <c r="D6" s="4">
        <v>5</v>
      </c>
      <c r="E6" s="4">
        <v>211</v>
      </c>
      <c r="F6" s="4">
        <v>6</v>
      </c>
      <c r="G6" s="25">
        <v>2000</v>
      </c>
      <c r="H6" s="4">
        <f>SUM(C6*D6*E6)+SUM(F6*G6)</f>
        <v>66860</v>
      </c>
      <c r="I6" s="18">
        <f>SUM(C6*D6*E6*1.15)+SUM(F6*G6*1.21)</f>
        <v>77609</v>
      </c>
      <c r="J6" s="25">
        <v>52</v>
      </c>
      <c r="K6" s="25">
        <v>11</v>
      </c>
      <c r="L6" s="25">
        <v>180</v>
      </c>
      <c r="M6" s="4">
        <f>SUM(J6*K6*L6)</f>
        <v>102960</v>
      </c>
      <c r="N6" s="4">
        <f>SUM(J6*K6*L6*1.15)</f>
        <v>118403.99999999999</v>
      </c>
      <c r="O6" s="30">
        <v>52</v>
      </c>
      <c r="P6" s="25">
        <v>5</v>
      </c>
      <c r="Q6" s="25">
        <v>180</v>
      </c>
      <c r="R6" s="4">
        <f>SUM(O6*P6*Q6)</f>
        <v>46800</v>
      </c>
      <c r="S6" s="29">
        <f>SUM(O6*P6*Q6*1.15)</f>
        <v>53819.999999999993</v>
      </c>
    </row>
    <row r="7" spans="2:19" x14ac:dyDescent="0.25">
      <c r="B7" s="21"/>
      <c r="C7" s="17"/>
      <c r="D7" s="4"/>
      <c r="E7" s="4"/>
      <c r="F7" s="4"/>
      <c r="G7" s="25"/>
      <c r="H7" s="4"/>
      <c r="I7" s="18"/>
      <c r="J7" s="25"/>
      <c r="K7" s="25"/>
      <c r="L7" s="25"/>
      <c r="M7" s="4"/>
      <c r="N7" s="4"/>
      <c r="O7" s="31">
        <v>26</v>
      </c>
      <c r="P7" s="25">
        <v>6</v>
      </c>
      <c r="Q7" s="25">
        <v>180</v>
      </c>
      <c r="R7" s="4">
        <f>SUM(O7*P7*Q7)</f>
        <v>28080</v>
      </c>
      <c r="S7" s="6">
        <f>SUM(O7*P7*Q7*1.15)</f>
        <v>32291.999999999996</v>
      </c>
    </row>
    <row r="8" spans="2:19" x14ac:dyDescent="0.25">
      <c r="B8" s="21" t="s">
        <v>12</v>
      </c>
      <c r="C8" s="17">
        <v>52</v>
      </c>
      <c r="D8" s="4">
        <v>2</v>
      </c>
      <c r="E8" s="4">
        <v>211</v>
      </c>
      <c r="F8" s="25">
        <v>4</v>
      </c>
      <c r="G8" s="25">
        <v>2000</v>
      </c>
      <c r="H8" s="4">
        <f>SUM(C8*D8*E8)+SUM(F8*G8)</f>
        <v>29944</v>
      </c>
      <c r="I8" s="18">
        <f>SUM(C8*D8*E8*1.15)+SUM(F8*G8*1.21)</f>
        <v>34915.599999999999</v>
      </c>
      <c r="J8" s="25">
        <v>52</v>
      </c>
      <c r="K8" s="25">
        <v>6</v>
      </c>
      <c r="L8" s="25">
        <v>180</v>
      </c>
      <c r="M8" s="4">
        <f t="shared" ref="M8:M11" si="0">SUM(J8*K8*L8)</f>
        <v>56160</v>
      </c>
      <c r="N8" s="4">
        <f t="shared" ref="N8:N11" si="1">SUM(J8*K8*L8*1.15)</f>
        <v>64583.999999999993</v>
      </c>
      <c r="O8" s="31">
        <v>52</v>
      </c>
      <c r="P8" s="25">
        <v>4</v>
      </c>
      <c r="Q8" s="25">
        <v>180</v>
      </c>
      <c r="R8" s="4">
        <f t="shared" ref="R8:R11" si="2">SUM(O8*P8*Q8)</f>
        <v>37440</v>
      </c>
      <c r="S8" s="6">
        <f t="shared" ref="S8:S11" si="3">SUM(O8*P8*Q8*1.15)</f>
        <v>43056</v>
      </c>
    </row>
    <row r="9" spans="2:19" x14ac:dyDescent="0.25">
      <c r="B9" s="21"/>
      <c r="C9" s="17"/>
      <c r="D9" s="4"/>
      <c r="E9" s="4"/>
      <c r="F9" s="25"/>
      <c r="G9" s="25"/>
      <c r="H9" s="4"/>
      <c r="I9" s="18"/>
      <c r="J9" s="25"/>
      <c r="K9" s="25"/>
      <c r="L9" s="25"/>
      <c r="M9" s="4"/>
      <c r="N9" s="4"/>
      <c r="O9" s="31">
        <v>26</v>
      </c>
      <c r="P9" s="25">
        <v>2</v>
      </c>
      <c r="Q9" s="25">
        <v>180</v>
      </c>
      <c r="R9" s="4">
        <f t="shared" ref="R9" si="4">SUM(O9*P9*Q9)</f>
        <v>9360</v>
      </c>
      <c r="S9" s="6">
        <f t="shared" ref="S9" si="5">SUM(O9*P9*Q9*1.15)</f>
        <v>10764</v>
      </c>
    </row>
    <row r="10" spans="2:19" x14ac:dyDescent="0.25">
      <c r="B10" s="21" t="s">
        <v>13</v>
      </c>
      <c r="C10" s="17">
        <v>3</v>
      </c>
      <c r="D10" s="4">
        <v>12</v>
      </c>
      <c r="E10" s="4">
        <v>211</v>
      </c>
      <c r="F10" s="25">
        <v>0</v>
      </c>
      <c r="G10" s="25">
        <v>2000</v>
      </c>
      <c r="H10" s="4">
        <f>SUM(C10*D10*E10)+SUM(F10*G10)</f>
        <v>7596</v>
      </c>
      <c r="I10" s="18">
        <f>SUM(C10*D10*E10*1.15)+SUM(F10*G10*1.21)</f>
        <v>8735.4</v>
      </c>
      <c r="J10" s="25">
        <v>12</v>
      </c>
      <c r="K10" s="25">
        <v>3</v>
      </c>
      <c r="L10" s="25">
        <v>180</v>
      </c>
      <c r="M10" s="4">
        <f t="shared" si="0"/>
        <v>6480</v>
      </c>
      <c r="N10" s="4">
        <f t="shared" si="1"/>
        <v>7451.9999999999991</v>
      </c>
      <c r="O10" s="31">
        <v>12</v>
      </c>
      <c r="P10" s="25">
        <v>3</v>
      </c>
      <c r="Q10" s="25">
        <v>180</v>
      </c>
      <c r="R10" s="4">
        <f t="shared" si="2"/>
        <v>6480</v>
      </c>
      <c r="S10" s="6">
        <f t="shared" si="3"/>
        <v>7451.9999999999991</v>
      </c>
    </row>
    <row r="11" spans="2:19" ht="15.75" thickBot="1" x14ac:dyDescent="0.3">
      <c r="B11" s="23" t="s">
        <v>14</v>
      </c>
      <c r="C11" s="19">
        <v>3</v>
      </c>
      <c r="D11" s="7">
        <v>6</v>
      </c>
      <c r="E11" s="7">
        <v>211</v>
      </c>
      <c r="F11" s="7">
        <v>0</v>
      </c>
      <c r="G11" s="7">
        <v>2000</v>
      </c>
      <c r="H11" s="7">
        <f>SUM(C11*D11*E11)+SUM(F11*G11)</f>
        <v>3798</v>
      </c>
      <c r="I11" s="20">
        <f>SUM(C11*D11*E11*1.15)+SUM(F11*G11*1.21)</f>
        <v>4367.7</v>
      </c>
      <c r="J11" s="7">
        <v>4</v>
      </c>
      <c r="K11" s="7">
        <v>6</v>
      </c>
      <c r="L11" s="7">
        <v>180</v>
      </c>
      <c r="M11" s="7">
        <f t="shared" si="0"/>
        <v>4320</v>
      </c>
      <c r="N11" s="7">
        <f t="shared" si="1"/>
        <v>4968</v>
      </c>
      <c r="O11" s="19">
        <v>4</v>
      </c>
      <c r="P11" s="7">
        <v>6</v>
      </c>
      <c r="Q11" s="7">
        <v>180</v>
      </c>
      <c r="R11" s="7">
        <f t="shared" si="2"/>
        <v>4320</v>
      </c>
      <c r="S11" s="8">
        <f t="shared" si="3"/>
        <v>4968</v>
      </c>
    </row>
    <row r="12" spans="2:19" ht="15.75" thickTop="1" x14ac:dyDescent="0.25"/>
    <row r="13" spans="2:19" x14ac:dyDescent="0.25">
      <c r="B13" s="26" t="s">
        <v>18</v>
      </c>
    </row>
    <row r="14" spans="2:19" x14ac:dyDescent="0.25">
      <c r="B14" s="27" t="s">
        <v>19</v>
      </c>
      <c r="C14" s="28"/>
      <c r="D14" s="28"/>
      <c r="E14" s="28"/>
      <c r="F14" s="28"/>
      <c r="G14" s="28"/>
      <c r="H14" s="28">
        <f>SUM(H6:H13)</f>
        <v>108198</v>
      </c>
      <c r="I14" s="28">
        <f>SUM(I6:I13)</f>
        <v>125627.7</v>
      </c>
      <c r="J14" s="28"/>
      <c r="K14" s="28"/>
      <c r="L14" s="28"/>
      <c r="M14" s="28">
        <f>SUM(M6:M13)</f>
        <v>169920</v>
      </c>
      <c r="N14" s="28">
        <f>SUM(N6:N13)</f>
        <v>195407.99999999997</v>
      </c>
      <c r="O14" s="28"/>
      <c r="P14" s="28"/>
      <c r="Q14" s="28"/>
      <c r="R14" s="28">
        <f>SUM(R6:R13)</f>
        <v>132480</v>
      </c>
      <c r="S14" s="28">
        <f>SUM(S6:S13)</f>
        <v>152352</v>
      </c>
    </row>
  </sheetData>
  <mergeCells count="2">
    <mergeCell ref="C3:I3"/>
    <mergeCell ref="J3:S3"/>
  </mergeCells>
  <pageMargins left="0.70866141732283472" right="0.70866141732283472" top="0.78740157480314965" bottom="0.78740157480314965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Starosta</dc:creator>
  <cp:lastModifiedBy>Starosta</cp:lastModifiedBy>
  <cp:lastPrinted>2018-12-17T09:12:46Z</cp:lastPrinted>
  <dcterms:created xsi:type="dcterms:W3CDTF">2018-12-17T07:27:23Z</dcterms:created>
  <dcterms:modified xsi:type="dcterms:W3CDTF">2018-12-17T09:20:33Z</dcterms:modified>
</cp:coreProperties>
</file>